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DE/EFZ/"/>
    </mc:Choice>
  </mc:AlternateContent>
  <xr:revisionPtr revIDLastSave="10" documentId="8_{A691142F-7D9D-40D8-B2AE-65235E1DDED3}" xr6:coauthVersionLast="47" xr6:coauthVersionMax="47" xr10:uidLastSave="{1A416968-E938-4867-B6B9-CFB815A3CB7C}"/>
  <bookViews>
    <workbookView xWindow="-108" yWindow="-108" windowWidth="23256" windowHeight="12576" xr2:uid="{2688401F-932D-9B4E-A5C6-6BCC1ED0A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2" i="1"/>
  <c r="J20" i="1" l="1"/>
  <c r="J19" i="1"/>
  <c r="J18" i="1"/>
  <c r="L23" i="1"/>
  <c r="L20" i="1" l="1"/>
  <c r="L22" i="1" s="1"/>
  <c r="C24" i="1" s="1"/>
</calcChain>
</file>

<file path=xl/sharedStrings.xml><?xml version="1.0" encoding="utf-8"?>
<sst xmlns="http://schemas.openxmlformats.org/spreadsheetml/2006/main" count="31" uniqueCount="30">
  <si>
    <t>Der Herausgeber übernimmt keine Haftung für diese Tabelle.</t>
  </si>
  <si>
    <t>Sie können nur in die weissen Notenfelder schreiben!</t>
  </si>
  <si>
    <t>Qualifikationsbereiche</t>
  </si>
  <si>
    <t>Erfahrungsnoten</t>
  </si>
  <si>
    <t>1. Semester</t>
  </si>
  <si>
    <t>2. Semester</t>
  </si>
  <si>
    <t>3. Semester</t>
  </si>
  <si>
    <t>4. Semester</t>
  </si>
  <si>
    <t>5. Semester</t>
  </si>
  <si>
    <t>6. Semester</t>
  </si>
  <si>
    <t>Prüfungsnoten</t>
  </si>
  <si>
    <t>C. Erfahrungsnote</t>
  </si>
  <si>
    <t>1) Gestalten von Kundenbeziehungen (HKB A) und Erwerben, Einbringen und Weiterenwickeln von Produkte und Dienstleistungs-kenntnissen (HKB C):</t>
  </si>
  <si>
    <t xml:space="preserve">2) Bewirtschaften und Präsentieren von Produkten und Dienst-leistungen (HKB B): </t>
  </si>
  <si>
    <t xml:space="preserve"> B. Berufskenntnisse </t>
  </si>
  <si>
    <t xml:space="preserve"> 1) Gestalten von Kundenbeziehungen (HKB A): </t>
  </si>
  <si>
    <t xml:space="preserve"> 2) Bewirtschaften und Präsentieren von Produkten und Dienst-leistungen (HKB B): </t>
  </si>
  <si>
    <t xml:space="preserve"> 3) Interagieren im Betrieb und und in der Branche (HKB D): </t>
  </si>
  <si>
    <t xml:space="preserve"> a. Bildung in beruflicher Praxis:</t>
  </si>
  <si>
    <t>Gesamtnote</t>
  </si>
  <si>
    <t>Praktische Arbeit</t>
  </si>
  <si>
    <t>Prüfungsbefund</t>
  </si>
  <si>
    <t>ab QV 2025</t>
  </si>
  <si>
    <r>
      <t xml:space="preserve">3) Gestalten von Einkaufserlebnissen (HKB E) </t>
    </r>
    <r>
      <rPr>
        <b/>
        <sz val="12"/>
        <rFont val="Arial"/>
        <family val="2"/>
      </rPr>
      <t>oder</t>
    </r>
    <r>
      <rPr>
        <sz val="12"/>
        <rFont val="Arial"/>
        <family val="2"/>
      </rPr>
      <t xml:space="preserve"> Betreuen von Online-Shops (HKB F): </t>
    </r>
  </si>
  <si>
    <t>Branchen: Automobil After-Sales, Landi, Nahrungs- und Genussmittel</t>
  </si>
  <si>
    <t>A. Praktische Arbeit</t>
  </si>
  <si>
    <t xml:space="preserve"> b. Unterricht in den Berufskenntnissen:</t>
  </si>
  <si>
    <t xml:space="preserve"> c. Note für die überbetrieblichen Kurse:</t>
  </si>
  <si>
    <t>QV-Rechner Detailhandelsfachleute EFZ mit BM1</t>
  </si>
  <si>
    <t>Noten-
ausweis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</si>
</sst>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 Black"/>
      <family val="2"/>
    </font>
    <font>
      <b/>
      <sz val="10"/>
      <name val="Frutiger LT 45 Light"/>
      <family val="2"/>
    </font>
    <font>
      <sz val="11"/>
      <name val="Arial Black"/>
      <family val="2"/>
    </font>
    <font>
      <sz val="10"/>
      <name val="Arial Black"/>
      <family val="2"/>
    </font>
    <font>
      <sz val="12"/>
      <color theme="1"/>
      <name val="Arial Black"/>
      <family val="2"/>
    </font>
    <font>
      <b/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9" fontId="2" fillId="0" borderId="5" xfId="0" applyNumberFormat="1" applyFont="1" applyBorder="1"/>
    <xf numFmtId="9" fontId="2" fillId="0" borderId="7" xfId="0" applyNumberFormat="1" applyFont="1" applyBorder="1"/>
    <xf numFmtId="0" fontId="6" fillId="3" borderId="8" xfId="0" applyFont="1" applyFill="1" applyBorder="1"/>
    <xf numFmtId="9" fontId="6" fillId="3" borderId="9" xfId="0" applyNumberFormat="1" applyFont="1" applyFill="1" applyBorder="1"/>
    <xf numFmtId="0" fontId="4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2" fillId="3" borderId="13" xfId="0" applyFont="1" applyFill="1" applyBorder="1"/>
    <xf numFmtId="0" fontId="7" fillId="4" borderId="15" xfId="0" applyFont="1" applyFill="1" applyBorder="1"/>
    <xf numFmtId="0" fontId="2" fillId="5" borderId="9" xfId="0" applyFont="1" applyFill="1" applyBorder="1" applyAlignment="1">
      <alignment horizontal="center"/>
    </xf>
    <xf numFmtId="9" fontId="2" fillId="0" borderId="0" xfId="0" applyNumberFormat="1" applyFont="1"/>
    <xf numFmtId="0" fontId="2" fillId="0" borderId="6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 applyAlignment="1">
      <alignment horizontal="left" vertical="top"/>
    </xf>
    <xf numFmtId="0" fontId="2" fillId="0" borderId="1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textRotation="90"/>
    </xf>
    <xf numFmtId="0" fontId="13" fillId="0" borderId="1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5" borderId="14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F48-9903-3B41-A2BF-D7E185ECAC94}">
  <dimension ref="B1:L24"/>
  <sheetViews>
    <sheetView tabSelected="1" zoomScale="80" zoomScaleNormal="80" workbookViewId="0">
      <selection activeCell="L9" sqref="L9"/>
    </sheetView>
  </sheetViews>
  <sheetFormatPr baseColWidth="10" defaultColWidth="10.69921875" defaultRowHeight="15"/>
  <cols>
    <col min="1" max="1" width="10.69921875" style="2"/>
    <col min="2" max="2" width="77.69921875" style="2" bestFit="1" customWidth="1"/>
    <col min="3" max="11" width="10.69921875" style="2"/>
    <col min="12" max="12" width="14.09765625" style="2" bestFit="1" customWidth="1"/>
    <col min="13" max="16384" width="10.69921875" style="2"/>
  </cols>
  <sheetData>
    <row r="1" spans="2:12" ht="25.2">
      <c r="B1" s="35" t="s">
        <v>28</v>
      </c>
      <c r="I1" s="35" t="s">
        <v>22</v>
      </c>
    </row>
    <row r="2" spans="2:12" ht="18.600000000000001">
      <c r="B2" s="43" t="s">
        <v>24</v>
      </c>
      <c r="C2" s="3"/>
    </row>
    <row r="3" spans="2:12" ht="15.6">
      <c r="B3" s="1" t="s">
        <v>0</v>
      </c>
      <c r="C3" s="45"/>
      <c r="D3" s="46"/>
      <c r="E3" s="46"/>
      <c r="F3" s="46"/>
      <c r="G3" s="37"/>
      <c r="H3" s="37"/>
      <c r="I3" s="46"/>
      <c r="J3" s="46"/>
      <c r="K3" s="46"/>
    </row>
    <row r="4" spans="2:12" ht="15.6">
      <c r="B4" s="1"/>
      <c r="C4" s="36"/>
      <c r="D4" s="37"/>
      <c r="E4" s="37"/>
      <c r="F4" s="37"/>
      <c r="G4" s="37"/>
      <c r="H4" s="37"/>
      <c r="I4" s="37"/>
      <c r="J4" s="37"/>
      <c r="K4" s="37"/>
    </row>
    <row r="5" spans="2:12" ht="17.399999999999999">
      <c r="B5" s="38" t="s">
        <v>1</v>
      </c>
      <c r="C5" s="39"/>
      <c r="D5" s="39"/>
      <c r="E5" s="39"/>
      <c r="F5" s="39"/>
      <c r="G5" s="39"/>
      <c r="H5" s="39"/>
      <c r="I5" s="39"/>
      <c r="J5" s="39"/>
      <c r="K5" s="40"/>
    </row>
    <row r="6" spans="2:12" ht="15.6" thickBot="1"/>
    <row r="7" spans="2:12" ht="18.600000000000001">
      <c r="B7" s="41" t="s">
        <v>2</v>
      </c>
      <c r="C7" s="42"/>
      <c r="D7" s="50" t="s">
        <v>3</v>
      </c>
      <c r="E7" s="51"/>
      <c r="F7" s="51"/>
      <c r="G7" s="51"/>
      <c r="H7" s="51"/>
      <c r="I7" s="52"/>
      <c r="J7" s="53" t="s">
        <v>3</v>
      </c>
      <c r="K7" s="53" t="s">
        <v>10</v>
      </c>
      <c r="L7" s="57" t="s">
        <v>29</v>
      </c>
    </row>
    <row r="8" spans="2:12" ht="96" customHeight="1" thickBot="1">
      <c r="B8" s="13"/>
      <c r="C8" s="14"/>
      <c r="D8" s="30" t="s">
        <v>4</v>
      </c>
      <c r="E8" s="31" t="s">
        <v>5</v>
      </c>
      <c r="F8" s="31" t="s">
        <v>6</v>
      </c>
      <c r="G8" s="31" t="s">
        <v>7</v>
      </c>
      <c r="H8" s="31" t="s">
        <v>8</v>
      </c>
      <c r="I8" s="32" t="s">
        <v>9</v>
      </c>
      <c r="J8" s="54"/>
      <c r="K8" s="55"/>
      <c r="L8" s="56"/>
    </row>
    <row r="9" spans="2:12" ht="21.6" thickBot="1">
      <c r="B9" s="6" t="s">
        <v>25</v>
      </c>
      <c r="C9" s="7">
        <v>0.33333333333333337</v>
      </c>
      <c r="D9" s="15"/>
      <c r="E9" s="16"/>
      <c r="F9" s="16"/>
      <c r="G9" s="16"/>
      <c r="H9" s="16"/>
      <c r="I9" s="17"/>
      <c r="J9" s="15"/>
      <c r="K9" s="24"/>
      <c r="L9" s="24"/>
    </row>
    <row r="10" spans="2:12" ht="30.6" thickBot="1">
      <c r="B10" s="9" t="s">
        <v>12</v>
      </c>
      <c r="C10" s="4">
        <v>0.35</v>
      </c>
      <c r="D10" s="18"/>
      <c r="E10" s="19"/>
      <c r="F10" s="19"/>
      <c r="G10" s="19"/>
      <c r="H10" s="19"/>
      <c r="I10" s="20"/>
      <c r="J10" s="18"/>
      <c r="K10" s="44">
        <v>2</v>
      </c>
      <c r="L10" s="20"/>
    </row>
    <row r="11" spans="2:12" ht="15.6" thickBot="1">
      <c r="B11" s="9" t="s">
        <v>13</v>
      </c>
      <c r="C11" s="4">
        <v>0.35</v>
      </c>
      <c r="D11" s="18"/>
      <c r="E11" s="19"/>
      <c r="F11" s="19"/>
      <c r="G11" s="19"/>
      <c r="H11" s="19"/>
      <c r="I11" s="20"/>
      <c r="J11" s="18"/>
      <c r="K11" s="44">
        <v>4</v>
      </c>
      <c r="L11" s="20"/>
    </row>
    <row r="12" spans="2:12" ht="31.2" thickBot="1">
      <c r="B12" s="10" t="s">
        <v>23</v>
      </c>
      <c r="C12" s="5">
        <v>0.3</v>
      </c>
      <c r="D12" s="21"/>
      <c r="E12" s="22"/>
      <c r="F12" s="22"/>
      <c r="G12" s="22"/>
      <c r="H12" s="22"/>
      <c r="I12" s="23"/>
      <c r="J12" s="18"/>
      <c r="K12" s="44">
        <v>4</v>
      </c>
      <c r="L12" s="33">
        <f>ROUND((((K10*C10)+(K11*C11)+(K12*C12))/(C10+C11+C12)),1)</f>
        <v>3.3</v>
      </c>
    </row>
    <row r="13" spans="2:12" ht="21.6" thickBot="1">
      <c r="B13" s="8" t="s">
        <v>14</v>
      </c>
      <c r="C13" s="7">
        <v>0.33333333333333337</v>
      </c>
      <c r="D13" s="15"/>
      <c r="E13" s="16"/>
      <c r="F13" s="16"/>
      <c r="G13" s="16"/>
      <c r="H13" s="16"/>
      <c r="I13" s="16"/>
      <c r="J13" s="24"/>
      <c r="K13" s="25"/>
      <c r="L13" s="24"/>
    </row>
    <row r="14" spans="2:12" ht="15.6" thickBot="1">
      <c r="B14" s="9" t="s">
        <v>15</v>
      </c>
      <c r="C14" s="4">
        <v>0.5</v>
      </c>
      <c r="D14" s="18"/>
      <c r="E14" s="19"/>
      <c r="F14" s="19"/>
      <c r="G14" s="19"/>
      <c r="H14" s="19"/>
      <c r="I14" s="19"/>
      <c r="J14" s="18"/>
      <c r="K14" s="44">
        <v>4</v>
      </c>
      <c r="L14" s="20"/>
    </row>
    <row r="15" spans="2:12" ht="15.6" thickBot="1">
      <c r="B15" s="9" t="s">
        <v>16</v>
      </c>
      <c r="C15" s="4">
        <v>0.25</v>
      </c>
      <c r="D15" s="18"/>
      <c r="E15" s="19"/>
      <c r="F15" s="19"/>
      <c r="G15" s="19"/>
      <c r="H15" s="19"/>
      <c r="I15" s="19"/>
      <c r="J15" s="18"/>
      <c r="K15" s="44">
        <v>4</v>
      </c>
      <c r="L15" s="20"/>
    </row>
    <row r="16" spans="2:12" ht="23.4" thickBot="1">
      <c r="B16" s="10" t="s">
        <v>17</v>
      </c>
      <c r="C16" s="5">
        <v>0.25</v>
      </c>
      <c r="D16" s="21"/>
      <c r="E16" s="22"/>
      <c r="F16" s="22"/>
      <c r="G16" s="22"/>
      <c r="H16" s="22"/>
      <c r="I16" s="22"/>
      <c r="J16" s="21"/>
      <c r="K16" s="44">
        <v>4</v>
      </c>
      <c r="L16" s="33">
        <f>ROUND((((K14*C14)+(K15*C15)+(K16*C16))/(C14+C15+C16)),1)</f>
        <v>4</v>
      </c>
    </row>
    <row r="17" spans="2:12" ht="21.6" thickBot="1">
      <c r="B17" s="8" t="s">
        <v>11</v>
      </c>
      <c r="C17" s="7">
        <v>0.33333333333333337</v>
      </c>
      <c r="D17" s="15"/>
      <c r="E17" s="16"/>
      <c r="F17" s="16"/>
      <c r="G17" s="16"/>
      <c r="H17" s="16"/>
      <c r="I17" s="16"/>
      <c r="J17" s="24"/>
      <c r="K17" s="25"/>
      <c r="L17" s="24"/>
    </row>
    <row r="18" spans="2:12" ht="15.6" thickBot="1">
      <c r="B18" s="11" t="s">
        <v>18</v>
      </c>
      <c r="C18" s="4">
        <v>0.25</v>
      </c>
      <c r="D18" s="18"/>
      <c r="E18" s="44">
        <v>4</v>
      </c>
      <c r="F18" s="19"/>
      <c r="G18" s="44">
        <v>4</v>
      </c>
      <c r="H18" s="19"/>
      <c r="I18" s="44">
        <v>4</v>
      </c>
      <c r="J18" s="28">
        <f>(I18+G18+E18)/3</f>
        <v>4</v>
      </c>
      <c r="K18" s="25"/>
      <c r="L18" s="25"/>
    </row>
    <row r="19" spans="2:12" ht="15.6" thickBot="1">
      <c r="B19" s="11" t="s">
        <v>26</v>
      </c>
      <c r="C19" s="29">
        <v>0.5</v>
      </c>
      <c r="D19" s="44">
        <v>4</v>
      </c>
      <c r="E19" s="44">
        <v>4</v>
      </c>
      <c r="F19" s="44">
        <v>4</v>
      </c>
      <c r="G19" s="44">
        <v>4</v>
      </c>
      <c r="H19" s="44">
        <v>4</v>
      </c>
      <c r="I19" s="44">
        <v>4</v>
      </c>
      <c r="J19" s="28">
        <f>(D19+E19+F19+G19+H19+I19)/6</f>
        <v>4</v>
      </c>
      <c r="K19" s="25"/>
      <c r="L19" s="25"/>
    </row>
    <row r="20" spans="2:12" ht="23.4" thickBot="1">
      <c r="B20" s="12" t="s">
        <v>27</v>
      </c>
      <c r="C20" s="5">
        <v>0.25</v>
      </c>
      <c r="D20" s="21"/>
      <c r="E20" s="44">
        <v>4</v>
      </c>
      <c r="F20" s="22"/>
      <c r="G20" s="44">
        <v>5</v>
      </c>
      <c r="H20" s="22"/>
      <c r="I20" s="44">
        <v>4</v>
      </c>
      <c r="J20" s="28">
        <f>(E20+G20+I20)/3</f>
        <v>4.333333333333333</v>
      </c>
      <c r="K20" s="26"/>
      <c r="L20" s="34">
        <f>ROUND((((J18*C18)+(J19*C19)+(J20*C20))/(C18+C19+C20)),1)</f>
        <v>4.0999999999999996</v>
      </c>
    </row>
    <row r="21" spans="2:12" ht="15.6" thickBot="1"/>
    <row r="22" spans="2:12" ht="23.4" thickBot="1">
      <c r="B22" s="27" t="s">
        <v>19</v>
      </c>
      <c r="C22" s="47"/>
      <c r="D22" s="48"/>
      <c r="E22" s="48"/>
      <c r="F22" s="48"/>
      <c r="G22" s="48"/>
      <c r="H22" s="48"/>
      <c r="I22" s="48"/>
      <c r="J22" s="48"/>
      <c r="K22" s="49"/>
      <c r="L22" s="34">
        <f>ROUND((((L12*C9)+(L16*C13)+(L20*C17))/(C9+C13+C17)),1)</f>
        <v>3.8</v>
      </c>
    </row>
    <row r="23" spans="2:12" ht="23.4" thickBot="1">
      <c r="B23" s="27" t="s">
        <v>20</v>
      </c>
      <c r="C23" s="47"/>
      <c r="D23" s="48"/>
      <c r="E23" s="48"/>
      <c r="F23" s="48"/>
      <c r="G23" s="48"/>
      <c r="H23" s="48"/>
      <c r="I23" s="48"/>
      <c r="J23" s="48"/>
      <c r="K23" s="49"/>
      <c r="L23" s="34">
        <f>L12</f>
        <v>3.3</v>
      </c>
    </row>
    <row r="24" spans="2:12" ht="18" thickBot="1">
      <c r="B24" s="27" t="s">
        <v>21</v>
      </c>
      <c r="C24" s="47" t="str">
        <f>IF(AND(L22&gt;=4,L23&gt;=4),"Bestanden","nicht Bestanden")</f>
        <v>nicht Bestanden</v>
      </c>
      <c r="D24" s="48"/>
      <c r="E24" s="48"/>
      <c r="F24" s="48"/>
      <c r="G24" s="48"/>
      <c r="H24" s="48"/>
      <c r="I24" s="48"/>
      <c r="J24" s="48"/>
      <c r="K24" s="48"/>
      <c r="L24" s="49"/>
    </row>
  </sheetData>
  <sheetProtection sheet="1"/>
  <mergeCells count="9">
    <mergeCell ref="C3:F3"/>
    <mergeCell ref="I3:K3"/>
    <mergeCell ref="C23:K23"/>
    <mergeCell ref="C24:L24"/>
    <mergeCell ref="D7:I7"/>
    <mergeCell ref="J7:J8"/>
    <mergeCell ref="K7:K8"/>
    <mergeCell ref="L7:L8"/>
    <mergeCell ref="C22:K22"/>
  </mergeCells>
  <conditionalFormatting sqref="L12">
    <cfRule type="cellIs" dxfId="1" priority="3" operator="lessThan">
      <formula>4</formula>
    </cfRule>
  </conditionalFormatting>
  <conditionalFormatting sqref="L22:L23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67D75-0A5B-4144-8812-F1B87078DBC5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2.xml><?xml version="1.0" encoding="utf-8"?>
<ds:datastoreItem xmlns:ds="http://schemas.openxmlformats.org/officeDocument/2006/customXml" ds:itemID="{F31B215B-7871-43F9-A207-01346F5627EC}"/>
</file>

<file path=customXml/itemProps3.xml><?xml version="1.0" encoding="utf-8"?>
<ds:datastoreItem xmlns:ds="http://schemas.openxmlformats.org/officeDocument/2006/customXml" ds:itemID="{E421A2B1-7766-4FC5-BB3A-E06691E389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 Alic (BSDPZ)</dc:creator>
  <cp:lastModifiedBy>Sarah Gerber</cp:lastModifiedBy>
  <dcterms:created xsi:type="dcterms:W3CDTF">2025-01-14T14:57:05Z</dcterms:created>
  <dcterms:modified xsi:type="dcterms:W3CDTF">2025-02-06T09:20:25Z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